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\bostjan\Documents\Boštjan 2021\Projekti\Projekti v pripravi\Sanacija ceste Kamno-Selca\JN\"/>
    </mc:Choice>
  </mc:AlternateContent>
  <bookViews>
    <workbookView xWindow="0" yWindow="45" windowWidth="19155" windowHeight="11820"/>
  </bookViews>
  <sheets>
    <sheet name="Popis del" sheetId="1" r:id="rId1"/>
    <sheet name="List2" sheetId="2" state="hidden" r:id="rId2"/>
    <sheet name="List3" sheetId="3" state="hidden" r:id="rId3"/>
    <sheet name="List1" sheetId="4" state="hidden" r:id="rId4"/>
  </sheets>
  <definedNames>
    <definedName name="_xlnm.Print_Area" localSheetId="0">'Popis del'!$A$1:$F$63</definedName>
  </definedNames>
  <calcPr calcId="152511"/>
</workbook>
</file>

<file path=xl/calcChain.xml><?xml version="1.0" encoding="utf-8"?>
<calcChain xmlns="http://schemas.openxmlformats.org/spreadsheetml/2006/main">
  <c r="F41" i="1" l="1"/>
  <c r="F17" i="1" l="1"/>
  <c r="F13" i="1" l="1"/>
  <c r="F37" i="1"/>
  <c r="F9" i="1" l="1"/>
  <c r="F36" i="1" l="1"/>
  <c r="F8" i="1" l="1"/>
  <c r="F7" i="1"/>
  <c r="F19" i="1"/>
  <c r="F35" i="1"/>
  <c r="F25" i="1"/>
  <c r="F38" i="1" l="1"/>
  <c r="F54" i="1" s="1"/>
  <c r="F28" i="1"/>
  <c r="F32" i="1"/>
  <c r="F31" i="1"/>
  <c r="F24" i="1"/>
  <c r="F23" i="1"/>
  <c r="F14" i="1"/>
  <c r="F15" i="1"/>
  <c r="F16" i="1"/>
  <c r="F18" i="1"/>
  <c r="F20" i="1"/>
  <c r="F12" i="1"/>
  <c r="F43" i="1"/>
  <c r="F26" i="1" l="1"/>
  <c r="F51" i="1" s="1"/>
  <c r="F33" i="1"/>
  <c r="F53" i="1" s="1"/>
  <c r="F21" i="1"/>
  <c r="F40" i="1"/>
  <c r="F29" i="1" l="1"/>
  <c r="F52" i="1" s="1"/>
  <c r="F44" i="1"/>
  <c r="F42" i="1"/>
  <c r="F45" i="1" l="1"/>
  <c r="F46" i="1" s="1"/>
  <c r="F10" i="1" l="1"/>
  <c r="F49" i="1" l="1"/>
  <c r="F55" i="1" l="1"/>
  <c r="F4" i="1" l="1"/>
  <c r="F5" i="1" s="1"/>
  <c r="F48" i="1" s="1"/>
  <c r="F50" i="1" l="1"/>
  <c r="F56" i="1" l="1"/>
  <c r="F57" i="1" s="1"/>
  <c r="F58" i="1" l="1"/>
  <c r="F59" i="1" s="1"/>
  <c r="F60" i="1" s="1"/>
</calcChain>
</file>

<file path=xl/sharedStrings.xml><?xml version="1.0" encoding="utf-8"?>
<sst xmlns="http://schemas.openxmlformats.org/spreadsheetml/2006/main" count="131" uniqueCount="92">
  <si>
    <t>kos</t>
  </si>
  <si>
    <t>SKUPAJ ZEMELJSKA DELA:</t>
  </si>
  <si>
    <t>REKAPITULACIJA</t>
  </si>
  <si>
    <t>1.</t>
  </si>
  <si>
    <t>2.</t>
  </si>
  <si>
    <t>3.</t>
  </si>
  <si>
    <t>4.</t>
  </si>
  <si>
    <t>enota</t>
  </si>
  <si>
    <t>količina</t>
  </si>
  <si>
    <t>cena/enoto</t>
  </si>
  <si>
    <r>
      <t>m</t>
    </r>
    <r>
      <rPr>
        <vertAlign val="superscript"/>
        <sz val="11"/>
        <color theme="1"/>
        <rFont val="Times New Roman"/>
        <family val="1"/>
        <charset val="238"/>
      </rPr>
      <t>2</t>
    </r>
  </si>
  <si>
    <t>skupna cena (eur)</t>
  </si>
  <si>
    <t>A.</t>
  </si>
  <si>
    <t>B.</t>
  </si>
  <si>
    <t>GRADBENA DELA SKUPAJ Z DDV:</t>
  </si>
  <si>
    <t>DDV 22%:</t>
  </si>
  <si>
    <t>Kraj in datum:</t>
  </si>
  <si>
    <t>Podpis in žig:</t>
  </si>
  <si>
    <t>A. PRIPRAVLJALNA DELA</t>
  </si>
  <si>
    <t>SKUPAJ PRIPRAVLJALNA DELA:</t>
  </si>
  <si>
    <t>SKUPAJ BREZ DDV:</t>
  </si>
  <si>
    <t>PRIPRAVLJALNA DELA</t>
  </si>
  <si>
    <t>ZEMELJSKA DELA</t>
  </si>
  <si>
    <t>m</t>
  </si>
  <si>
    <t>opis del</t>
  </si>
  <si>
    <t>poz.</t>
  </si>
  <si>
    <t>B. RUŠITVENA DELA</t>
  </si>
  <si>
    <t>SKUPAJ RUŠITVENA DELA:</t>
  </si>
  <si>
    <t>D.</t>
  </si>
  <si>
    <t>RUŠITVENA DELA</t>
  </si>
  <si>
    <t>C.   ZEMELJSKA DELA</t>
  </si>
  <si>
    <t>SKUPAJ ASFALTERSKA DELA:</t>
  </si>
  <si>
    <t>E.</t>
  </si>
  <si>
    <t>ASFALTERSKA DELA</t>
  </si>
  <si>
    <t>Preplastitev ceste z asfaltom AC 8 surf B 70/100 A4 v sloju debeline 4 centimetre</t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</si>
  <si>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</si>
  <si>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t>Emulzijski obrizg obstoječe asfaltne površine</t>
  </si>
  <si>
    <t>t</t>
  </si>
  <si>
    <t>C.</t>
  </si>
  <si>
    <t>SKUPAJ ZIDARSKA DELA:</t>
  </si>
  <si>
    <t>ZIDARSKA DELA</t>
  </si>
  <si>
    <t>Izravnava neravnega vozišča ceste z asflatom AC 8 surf B 70/100 A4</t>
  </si>
  <si>
    <t>Dodatek za preplastitev mulde oziroma koritnice z asfaltom AC 8 surf B 70/100 A4 v sloju debeline 4 centimetre</t>
  </si>
  <si>
    <t>F.</t>
  </si>
  <si>
    <t>SKUPAJ Z DODATNIMI DELI BREZ DDV:</t>
  </si>
  <si>
    <t>5.</t>
  </si>
  <si>
    <r>
      <t>m</t>
    </r>
    <r>
      <rPr>
        <vertAlign val="superscript"/>
        <sz val="11"/>
        <color theme="1"/>
        <rFont val="Times New Roman"/>
        <family val="1"/>
        <charset val="238"/>
      </rPr>
      <t>3</t>
    </r>
  </si>
  <si>
    <t>Fino planiranje in nabijanje vozišča ceste na +/- 1 cm</t>
  </si>
  <si>
    <t>6.</t>
  </si>
  <si>
    <t>Izdelava nevezane nosilne plasti enakomerno zrnatega drobljenca iz kamnine 0/32 mm v debelini do 40 cm, Ev2≥100 MN/m2</t>
  </si>
  <si>
    <t>D. BETONSKA DELA</t>
  </si>
  <si>
    <t>SKUPAJ BETONSKA DELA:</t>
  </si>
  <si>
    <t>E. ZIDARSKA DELA</t>
  </si>
  <si>
    <t>F. TESARSKA DELA</t>
  </si>
  <si>
    <t>SKUPAJ TESARSKA DELA:</t>
  </si>
  <si>
    <t>BETONSKA DELA</t>
  </si>
  <si>
    <t>TESARSKA DELA</t>
  </si>
  <si>
    <t>G.</t>
  </si>
  <si>
    <r>
      <t>Dobava in vgradnja betona C30/37 XC4/XD3/XF4 Cl 0,2 D</t>
    </r>
    <r>
      <rPr>
        <vertAlign val="subscript"/>
        <sz val="11"/>
        <color indexed="8"/>
        <rFont val="Times New Roman"/>
        <family val="1"/>
        <charset val="238"/>
      </rPr>
      <t>max</t>
    </r>
    <r>
      <rPr>
        <sz val="11"/>
        <color theme="1"/>
        <rFont val="Times New Roman"/>
        <family val="1"/>
        <charset val="238"/>
      </rPr>
      <t xml:space="preserve"> 16 S4 v AB krono ceste</t>
    </r>
  </si>
  <si>
    <t>kg</t>
  </si>
  <si>
    <t>G. KANALIZACIJSKA DELA</t>
  </si>
  <si>
    <t>SKUPAJ KANALIZACIJSKA DELA:</t>
  </si>
  <si>
    <t>H.</t>
  </si>
  <si>
    <t>H. ASFALTERSKA DELA</t>
  </si>
  <si>
    <t>KANALIZACIJSKA DELA</t>
  </si>
  <si>
    <t>7.</t>
  </si>
  <si>
    <t>8.</t>
  </si>
  <si>
    <t>9.</t>
  </si>
  <si>
    <t>Dobava in vgradnja trikotnih letvic na notranji in zunanji rob AB kron</t>
  </si>
  <si>
    <t>Vsi stroški povezani s pridobitvijo, postavitvijo in vzdrževanjem delne oziroma popolne zapore ceste</t>
  </si>
  <si>
    <t>Tlakovanje dna iztoka iz cevnega cestnega prepusta s kamni v betonu</t>
  </si>
  <si>
    <t>Dobava, vrtanje vertikalnih lukenj in zabijanje sider iz 
rebraste armature premera 14 mm in dolžine 50 cm v 
novo kamnito-betonsko zložbo- povezava med novo zložbo in novo AB krono</t>
  </si>
  <si>
    <t xml:space="preserve">Čiščenje terena z odstranitvijo grmičevja, skupaj z nakladnjem na prevozno sredstvo in odvozom v trajno deponijo, vključno s stroški deponije </t>
  </si>
  <si>
    <t xml:space="preserve">Dobava in vgradnja izcednic iz PVC sivih plastičnih cevi, premera 110 mm  in povprečne dolžine 1.20 m v kamnito-betonsko zložbo </t>
  </si>
  <si>
    <t>Pasovni strojni izkop jarka za nove podporne konstrukcije v zemljini III. kategorije, skupaj z nakladanjem in odvozom materiala na stalno deponijo ter plačilom takse deponije</t>
  </si>
  <si>
    <t>Strojno čiščenje robov ceste, skupaj z nakladanjem in 
odvozom materiala na stalno deponijo ter plačilom takse deponije</t>
  </si>
  <si>
    <t>Izdelava nevezane nosilne plasti enakomerno zrnatega drobljenca iz kamnine 0/100 mm - kamnita greda v debelini do 30 cm, Ev2&gt;80MN/m2, skupaj z nabijanjem materiala po plasteh</t>
  </si>
  <si>
    <t>Dobava in vgrajevanje asfalta AC 16 surf B 70/100 A4 v 
sloju debeline 6 centimetrov na saniran del ceste</t>
  </si>
  <si>
    <t>DODATNA NEPREDVIDENA DELA V VIŠINI 10% DEL:</t>
  </si>
  <si>
    <t>Izdelava dvostranskega opaža kron ceste, višine do 30 cm</t>
  </si>
  <si>
    <t>Dvig obstoječih LTŽ pokrovov, premera 65 cm, na novo višino asfalta, skupaj z vsemi pomožnimi deli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</si>
  <si>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</si>
  <si>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t>Planiranje in nabijanje planuma temeljnih tal podpornih zidov</t>
  </si>
  <si>
    <t>Pasovni strojni izkop jarka za nove podporne konstrukcije v zemljini III. kategorije, skupaj z odmetom materiala pod spodnji rob ceste ter grobim planiranjem tega materiala</t>
  </si>
  <si>
    <t>Dodatek za asfaltacijo mulde oziroma koritnice z asfaltom AC 16 surf B 70/100 A4 v sloju debeline 6 centimetre</t>
  </si>
  <si>
    <t>Rezanje asfalta s talno diamantno žago v sloju debeline 
cca 6 cm</t>
  </si>
  <si>
    <t>Rušenje, nakladanje in odvoz asfalta, v sloju debeline cca 6 cm, na stalno deponijo, skupaj s plačilom takse deponije</t>
  </si>
  <si>
    <t>Dobava in vgradnja rebrastih armaturnih palic, premera do 12 mm</t>
  </si>
  <si>
    <t>Dobava in izdelava kamnito-betonske zložbe iz kamna debeline 80-120 cm, v razmerju k/b=70/30, za izvedbo podpornih zidov ceste</t>
  </si>
  <si>
    <t>Dobava in nasip bankin z asfaltnim rezkancem, v pasu širine 50 cm, skupaj s planiranjem in valjanjem</t>
  </si>
  <si>
    <r>
      <t xml:space="preserve">Dobava in nasip berm z </t>
    </r>
    <r>
      <rPr>
        <u/>
        <sz val="11"/>
        <rFont val="Times New Roman"/>
        <family val="1"/>
        <charset val="238"/>
      </rPr>
      <t>vezljivim tamponskim materialom</t>
    </r>
    <r>
      <rPr>
        <sz val="11"/>
        <rFont val="Times New Roman"/>
        <family val="1"/>
        <charset val="238"/>
      </rPr>
      <t>, v pasu širine do 50 cm, skupaj s planiranjem in valjanjem</t>
    </r>
  </si>
  <si>
    <t>PREDRAČUN ZA SANACIJO CESTE KAMNO-SELCE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</si>
</sst>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7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bscript"/>
      <sz val="11"/>
      <color indexed="8"/>
      <name val="Times New Roman"/>
      <family val="1"/>
      <charset val="238"/>
    </font>
    <font>
      <sz val="11"/>
      <name val="Arial CE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2" fillId="0" borderId="0" xfId="0" applyFont="1"/>
    <xf numFmtId="0" fontId="5" fillId="0" borderId="0" xfId="0" applyFont="1"/>
    <xf numFmtId="2" fontId="2" fillId="0" borderId="0" xfId="0" applyNumberFormat="1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4" fontId="5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</cellXfs>
  <cellStyles count="2">
    <cellStyle name="Navadno" xfId="0" builtinId="0"/>
    <cellStyle name="Navadno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sqref="A1:F1"/>
    </sheetView>
  </sheetViews>
  <sheetFormatPr defaultColWidth="9.140625" defaultRowHeight="15" x14ac:dyDescent="0.25"/>
  <cols>
    <col min="1" max="1" width="2.85546875" style="1" customWidth="1"/>
    <col min="2" max="2" width="53.7109375" style="1" customWidth="1"/>
    <col min="3" max="3" width="3.28515625" style="1" customWidth="1"/>
    <col min="4" max="4" width="7.85546875" style="2" customWidth="1"/>
    <col min="5" max="5" width="8.5703125" style="2" customWidth="1"/>
    <col min="6" max="6" width="11" style="3" customWidth="1"/>
    <col min="7" max="16384" width="9.140625" style="1"/>
  </cols>
  <sheetData>
    <row r="1" spans="1:6" ht="57.6" customHeight="1" x14ac:dyDescent="0.25">
      <c r="A1" s="38" t="s">
        <v>91</v>
      </c>
      <c r="B1" s="39"/>
      <c r="C1" s="39"/>
      <c r="D1" s="39"/>
      <c r="E1" s="39"/>
      <c r="F1" s="39"/>
    </row>
    <row r="2" spans="1:6" x14ac:dyDescent="0.25">
      <c r="A2" s="4" t="s">
        <v>25</v>
      </c>
      <c r="B2" s="27" t="s">
        <v>24</v>
      </c>
      <c r="C2" s="4" t="s">
        <v>7</v>
      </c>
      <c r="D2" s="6" t="s">
        <v>8</v>
      </c>
      <c r="E2" s="6" t="s">
        <v>9</v>
      </c>
      <c r="F2" s="5" t="s">
        <v>11</v>
      </c>
    </row>
    <row r="3" spans="1:6" ht="30" customHeight="1" x14ac:dyDescent="0.25">
      <c r="A3" s="37" t="s">
        <v>18</v>
      </c>
      <c r="B3" s="37"/>
      <c r="C3" s="37"/>
      <c r="D3" s="37"/>
      <c r="E3" s="37"/>
      <c r="F3" s="37"/>
    </row>
    <row r="4" spans="1:6" ht="30" x14ac:dyDescent="0.25">
      <c r="A4" s="26" t="s">
        <v>3</v>
      </c>
      <c r="B4" s="25" t="s">
        <v>69</v>
      </c>
      <c r="C4" s="7" t="s">
        <v>0</v>
      </c>
      <c r="D4" s="8">
        <v>1</v>
      </c>
      <c r="E4" s="42"/>
      <c r="F4" s="9">
        <f>+D4*E4</f>
        <v>0</v>
      </c>
    </row>
    <row r="5" spans="1:6" ht="20.25" customHeight="1" x14ac:dyDescent="0.25">
      <c r="A5" s="36" t="s">
        <v>19</v>
      </c>
      <c r="B5" s="36"/>
      <c r="C5" s="20"/>
      <c r="D5" s="10"/>
      <c r="E5" s="10"/>
      <c r="F5" s="11">
        <f>SUM(F4)</f>
        <v>0</v>
      </c>
    </row>
    <row r="6" spans="1:6" ht="30" customHeight="1" x14ac:dyDescent="0.25">
      <c r="A6" s="37" t="s">
        <v>26</v>
      </c>
      <c r="B6" s="37"/>
      <c r="C6" s="37"/>
      <c r="D6" s="37"/>
      <c r="E6" s="37"/>
      <c r="F6" s="37"/>
    </row>
    <row r="7" spans="1:6" ht="30" x14ac:dyDescent="0.25">
      <c r="A7" s="35" t="s">
        <v>3</v>
      </c>
      <c r="B7" s="34" t="s">
        <v>85</v>
      </c>
      <c r="C7" s="29" t="s">
        <v>23</v>
      </c>
      <c r="D7" s="8">
        <v>215</v>
      </c>
      <c r="E7" s="42"/>
      <c r="F7" s="8">
        <f>+D7*E7</f>
        <v>0</v>
      </c>
    </row>
    <row r="8" spans="1:6" ht="30" x14ac:dyDescent="0.25">
      <c r="A8" s="35" t="s">
        <v>4</v>
      </c>
      <c r="B8" s="34" t="s">
        <v>86</v>
      </c>
      <c r="C8" s="29" t="s">
        <v>35</v>
      </c>
      <c r="D8" s="8">
        <v>375</v>
      </c>
      <c r="E8" s="42"/>
      <c r="F8" s="8">
        <f>+D8*E8</f>
        <v>0</v>
      </c>
    </row>
    <row r="9" spans="1:6" ht="45" x14ac:dyDescent="0.25">
      <c r="A9" s="26" t="s">
        <v>5</v>
      </c>
      <c r="B9" s="18" t="s">
        <v>72</v>
      </c>
      <c r="C9" s="7" t="s">
        <v>10</v>
      </c>
      <c r="D9" s="8">
        <v>25</v>
      </c>
      <c r="E9" s="42"/>
      <c r="F9" s="9">
        <f t="shared" ref="F9" si="0">D9*E9</f>
        <v>0</v>
      </c>
    </row>
    <row r="10" spans="1:6" ht="20.25" customHeight="1" x14ac:dyDescent="0.25">
      <c r="A10" s="36" t="s">
        <v>27</v>
      </c>
      <c r="B10" s="36"/>
      <c r="C10" s="20"/>
      <c r="D10" s="10"/>
      <c r="E10" s="10"/>
      <c r="F10" s="11">
        <f>SUM(F7:F9)</f>
        <v>0</v>
      </c>
    </row>
    <row r="11" spans="1:6" ht="30" customHeight="1" x14ac:dyDescent="0.25">
      <c r="A11" s="37" t="s">
        <v>30</v>
      </c>
      <c r="B11" s="37"/>
      <c r="C11" s="37"/>
      <c r="D11" s="37"/>
      <c r="E11" s="37"/>
      <c r="F11" s="37"/>
    </row>
    <row r="12" spans="1:6" ht="45" x14ac:dyDescent="0.25">
      <c r="A12" s="28" t="s">
        <v>3</v>
      </c>
      <c r="B12" s="34" t="s">
        <v>83</v>
      </c>
      <c r="C12" s="29" t="s">
        <v>81</v>
      </c>
      <c r="D12" s="8">
        <v>200</v>
      </c>
      <c r="E12" s="42"/>
      <c r="F12" s="8">
        <f>+D12*E12</f>
        <v>0</v>
      </c>
    </row>
    <row r="13" spans="1:6" ht="45" x14ac:dyDescent="0.25">
      <c r="A13" s="19" t="s">
        <v>4</v>
      </c>
      <c r="B13" s="18" t="s">
        <v>74</v>
      </c>
      <c r="C13" s="7" t="s">
        <v>46</v>
      </c>
      <c r="D13" s="8">
        <v>250</v>
      </c>
      <c r="E13" s="42"/>
      <c r="F13" s="9">
        <f>+D13*E13</f>
        <v>0</v>
      </c>
    </row>
    <row r="14" spans="1:6" ht="18" x14ac:dyDescent="0.25">
      <c r="A14" s="19" t="s">
        <v>5</v>
      </c>
      <c r="B14" s="18" t="s">
        <v>82</v>
      </c>
      <c r="C14" s="7" t="s">
        <v>10</v>
      </c>
      <c r="D14" s="8">
        <v>250</v>
      </c>
      <c r="E14" s="42"/>
      <c r="F14" s="9">
        <f t="shared" ref="F14:F20" si="1">+D14*E14</f>
        <v>0</v>
      </c>
    </row>
    <row r="15" spans="1:6" ht="18" x14ac:dyDescent="0.25">
      <c r="A15" s="19" t="s">
        <v>6</v>
      </c>
      <c r="B15" s="18" t="s">
        <v>47</v>
      </c>
      <c r="C15" s="7" t="s">
        <v>10</v>
      </c>
      <c r="D15" s="8">
        <v>340</v>
      </c>
      <c r="E15" s="42"/>
      <c r="F15" s="9">
        <f t="shared" si="1"/>
        <v>0</v>
      </c>
    </row>
    <row r="16" spans="1:6" ht="45" x14ac:dyDescent="0.25">
      <c r="A16" s="19" t="s">
        <v>45</v>
      </c>
      <c r="B16" s="18" t="s">
        <v>49</v>
      </c>
      <c r="C16" s="7" t="s">
        <v>46</v>
      </c>
      <c r="D16" s="8">
        <v>60</v>
      </c>
      <c r="E16" s="42"/>
      <c r="F16" s="9">
        <f t="shared" si="1"/>
        <v>0</v>
      </c>
    </row>
    <row r="17" spans="1:6" ht="60" x14ac:dyDescent="0.25">
      <c r="A17" s="19" t="s">
        <v>48</v>
      </c>
      <c r="B17" s="18" t="s">
        <v>76</v>
      </c>
      <c r="C17" s="7" t="s">
        <v>46</v>
      </c>
      <c r="D17" s="8">
        <v>20</v>
      </c>
      <c r="E17" s="42"/>
      <c r="F17" s="9">
        <f t="shared" ref="F17" si="2">+D17*E17</f>
        <v>0</v>
      </c>
    </row>
    <row r="18" spans="1:6" ht="45" x14ac:dyDescent="0.25">
      <c r="A18" s="19" t="s">
        <v>65</v>
      </c>
      <c r="B18" s="18" t="s">
        <v>75</v>
      </c>
      <c r="C18" s="7" t="s">
        <v>23</v>
      </c>
      <c r="D18" s="8">
        <v>890</v>
      </c>
      <c r="E18" s="42"/>
      <c r="F18" s="9">
        <f t="shared" si="1"/>
        <v>0</v>
      </c>
    </row>
    <row r="19" spans="1:6" ht="30" x14ac:dyDescent="0.25">
      <c r="A19" s="19" t="s">
        <v>66</v>
      </c>
      <c r="B19" s="18" t="s">
        <v>89</v>
      </c>
      <c r="C19" s="7" t="s">
        <v>23</v>
      </c>
      <c r="D19" s="8">
        <v>340</v>
      </c>
      <c r="E19" s="42"/>
      <c r="F19" s="9">
        <f t="shared" ref="F19" si="3">+D19*E19</f>
        <v>0</v>
      </c>
    </row>
    <row r="20" spans="1:6" ht="30" x14ac:dyDescent="0.25">
      <c r="A20" s="19" t="s">
        <v>67</v>
      </c>
      <c r="B20" s="34" t="s">
        <v>90</v>
      </c>
      <c r="C20" s="7" t="s">
        <v>23</v>
      </c>
      <c r="D20" s="8">
        <v>550</v>
      </c>
      <c r="E20" s="42"/>
      <c r="F20" s="9">
        <f t="shared" si="1"/>
        <v>0</v>
      </c>
    </row>
    <row r="21" spans="1:6" ht="20.25" customHeight="1" x14ac:dyDescent="0.25">
      <c r="A21" s="36" t="s">
        <v>1</v>
      </c>
      <c r="B21" s="36"/>
      <c r="C21" s="20"/>
      <c r="D21" s="10"/>
      <c r="E21" s="10"/>
      <c r="F21" s="11">
        <f>SUM(F12:F20)</f>
        <v>0</v>
      </c>
    </row>
    <row r="22" spans="1:6" ht="30" customHeight="1" x14ac:dyDescent="0.25">
      <c r="A22" s="37" t="s">
        <v>50</v>
      </c>
      <c r="B22" s="37"/>
      <c r="C22" s="37"/>
      <c r="D22" s="37"/>
      <c r="E22" s="37"/>
      <c r="F22" s="37"/>
    </row>
    <row r="23" spans="1:6" s="2" customFormat="1" ht="31.5" x14ac:dyDescent="0.3">
      <c r="A23" s="28" t="s">
        <v>3</v>
      </c>
      <c r="B23" s="18" t="s">
        <v>58</v>
      </c>
      <c r="C23" s="7" t="s">
        <v>46</v>
      </c>
      <c r="D23" s="8">
        <v>38</v>
      </c>
      <c r="E23" s="42"/>
      <c r="F23" s="9">
        <f>+D23*E23</f>
        <v>0</v>
      </c>
    </row>
    <row r="24" spans="1:6" s="2" customFormat="1" ht="30" x14ac:dyDescent="0.25">
      <c r="A24" s="28" t="s">
        <v>4</v>
      </c>
      <c r="B24" s="18" t="s">
        <v>87</v>
      </c>
      <c r="C24" s="7" t="s">
        <v>59</v>
      </c>
      <c r="D24" s="8">
        <v>2080</v>
      </c>
      <c r="E24" s="42"/>
      <c r="F24" s="9">
        <f>+D24*E24</f>
        <v>0</v>
      </c>
    </row>
    <row r="25" spans="1:6" s="2" customFormat="1" ht="60" x14ac:dyDescent="0.25">
      <c r="A25" s="28" t="s">
        <v>5</v>
      </c>
      <c r="B25" s="18" t="s">
        <v>71</v>
      </c>
      <c r="C25" s="7" t="s">
        <v>0</v>
      </c>
      <c r="D25" s="8">
        <v>430</v>
      </c>
      <c r="E25" s="42"/>
      <c r="F25" s="9">
        <f>+D25*E25</f>
        <v>0</v>
      </c>
    </row>
    <row r="26" spans="1:6" ht="20.25" customHeight="1" x14ac:dyDescent="0.25">
      <c r="A26" s="36" t="s">
        <v>51</v>
      </c>
      <c r="B26" s="36"/>
      <c r="C26" s="20"/>
      <c r="D26" s="10"/>
      <c r="E26" s="10"/>
      <c r="F26" s="11">
        <f>SUM(F23:F25)</f>
        <v>0</v>
      </c>
    </row>
    <row r="27" spans="1:6" ht="30" customHeight="1" x14ac:dyDescent="0.25">
      <c r="A27" s="37" t="s">
        <v>52</v>
      </c>
      <c r="B27" s="37"/>
      <c r="C27" s="37"/>
      <c r="D27" s="37"/>
      <c r="E27" s="37"/>
      <c r="F27" s="37"/>
    </row>
    <row r="28" spans="1:6" s="2" customFormat="1" ht="45" x14ac:dyDescent="0.25">
      <c r="A28" s="28" t="s">
        <v>3</v>
      </c>
      <c r="B28" s="18" t="s">
        <v>88</v>
      </c>
      <c r="C28" s="7" t="s">
        <v>46</v>
      </c>
      <c r="D28" s="8">
        <v>477</v>
      </c>
      <c r="E28" s="42"/>
      <c r="F28" s="9">
        <f t="shared" ref="F28" si="4">D28*E28</f>
        <v>0</v>
      </c>
    </row>
    <row r="29" spans="1:6" ht="20.25" customHeight="1" x14ac:dyDescent="0.25">
      <c r="A29" s="36" t="s">
        <v>39</v>
      </c>
      <c r="B29" s="36"/>
      <c r="C29" s="20"/>
      <c r="D29" s="10"/>
      <c r="E29" s="10"/>
      <c r="F29" s="11">
        <f>SUM(F28:F28)</f>
        <v>0</v>
      </c>
    </row>
    <row r="30" spans="1:6" ht="30" customHeight="1" x14ac:dyDescent="0.25">
      <c r="A30" s="37" t="s">
        <v>53</v>
      </c>
      <c r="B30" s="37"/>
      <c r="C30" s="37"/>
      <c r="D30" s="37"/>
      <c r="E30" s="37"/>
      <c r="F30" s="37"/>
    </row>
    <row r="31" spans="1:6" s="2" customFormat="1" ht="18" x14ac:dyDescent="0.25">
      <c r="A31" s="28" t="s">
        <v>3</v>
      </c>
      <c r="B31" s="18" t="s">
        <v>79</v>
      </c>
      <c r="C31" s="7" t="s">
        <v>10</v>
      </c>
      <c r="D31" s="8">
        <v>154</v>
      </c>
      <c r="E31" s="42"/>
      <c r="F31" s="9">
        <f>+D31*E31</f>
        <v>0</v>
      </c>
    </row>
    <row r="32" spans="1:6" s="2" customFormat="1" ht="30" x14ac:dyDescent="0.25">
      <c r="A32" s="28" t="s">
        <v>4</v>
      </c>
      <c r="B32" s="18" t="s">
        <v>68</v>
      </c>
      <c r="C32" s="7" t="s">
        <v>23</v>
      </c>
      <c r="D32" s="8">
        <v>461</v>
      </c>
      <c r="E32" s="42"/>
      <c r="F32" s="9">
        <f>+D32*E32</f>
        <v>0</v>
      </c>
    </row>
    <row r="33" spans="1:7" ht="20.25" customHeight="1" x14ac:dyDescent="0.25">
      <c r="A33" s="36" t="s">
        <v>54</v>
      </c>
      <c r="B33" s="36"/>
      <c r="C33" s="20"/>
      <c r="D33" s="10"/>
      <c r="E33" s="10"/>
      <c r="F33" s="11">
        <f>SUM(F31:F32)</f>
        <v>0</v>
      </c>
    </row>
    <row r="34" spans="1:7" ht="30" customHeight="1" x14ac:dyDescent="0.25">
      <c r="A34" s="37" t="s">
        <v>60</v>
      </c>
      <c r="B34" s="37"/>
      <c r="C34" s="37"/>
      <c r="D34" s="37"/>
      <c r="E34" s="37"/>
      <c r="F34" s="37"/>
    </row>
    <row r="35" spans="1:7" s="2" customFormat="1" ht="30" x14ac:dyDescent="0.25">
      <c r="A35" s="28" t="s">
        <v>3</v>
      </c>
      <c r="B35" s="18" t="s">
        <v>80</v>
      </c>
      <c r="C35" s="7" t="s">
        <v>0</v>
      </c>
      <c r="D35" s="8">
        <v>10</v>
      </c>
      <c r="E35" s="42"/>
      <c r="F35" s="9">
        <f>+D35*E35</f>
        <v>0</v>
      </c>
    </row>
    <row r="36" spans="1:7" s="2" customFormat="1" ht="30" x14ac:dyDescent="0.25">
      <c r="A36" s="28" t="s">
        <v>4</v>
      </c>
      <c r="B36" s="18" t="s">
        <v>70</v>
      </c>
      <c r="C36" s="7" t="s">
        <v>10</v>
      </c>
      <c r="D36" s="8">
        <v>3</v>
      </c>
      <c r="E36" s="42"/>
      <c r="F36" s="9">
        <f>+D36*E36</f>
        <v>0</v>
      </c>
    </row>
    <row r="37" spans="1:7" s="2" customFormat="1" ht="45" x14ac:dyDescent="0.25">
      <c r="A37" s="28" t="s">
        <v>5</v>
      </c>
      <c r="B37" s="18" t="s">
        <v>73</v>
      </c>
      <c r="C37" s="7" t="s">
        <v>0</v>
      </c>
      <c r="D37" s="8">
        <v>70</v>
      </c>
      <c r="E37" s="42"/>
      <c r="F37" s="9">
        <f>+D37*E37</f>
        <v>0</v>
      </c>
    </row>
    <row r="38" spans="1:7" ht="20.25" customHeight="1" x14ac:dyDescent="0.25">
      <c r="A38" s="36" t="s">
        <v>61</v>
      </c>
      <c r="B38" s="36"/>
      <c r="C38" s="20"/>
      <c r="D38" s="10"/>
      <c r="E38" s="10"/>
      <c r="F38" s="11">
        <f>SUM(F35:F37)</f>
        <v>0</v>
      </c>
    </row>
    <row r="39" spans="1:7" ht="30" customHeight="1" x14ac:dyDescent="0.25">
      <c r="A39" s="37" t="s">
        <v>63</v>
      </c>
      <c r="B39" s="37"/>
      <c r="C39" s="37"/>
      <c r="D39" s="37"/>
      <c r="E39" s="37"/>
      <c r="F39" s="37"/>
    </row>
    <row r="40" spans="1:7" ht="30" x14ac:dyDescent="0.25">
      <c r="A40" s="19" t="s">
        <v>3</v>
      </c>
      <c r="B40" s="18" t="s">
        <v>77</v>
      </c>
      <c r="C40" s="7" t="s">
        <v>10</v>
      </c>
      <c r="D40" s="8">
        <v>390</v>
      </c>
      <c r="E40" s="42"/>
      <c r="F40" s="8">
        <f t="shared" ref="F40:F45" si="5">D40*E40</f>
        <v>0</v>
      </c>
      <c r="G40" s="2"/>
    </row>
    <row r="41" spans="1:7" ht="30" x14ac:dyDescent="0.25">
      <c r="A41" s="19" t="s">
        <v>4</v>
      </c>
      <c r="B41" s="18" t="s">
        <v>84</v>
      </c>
      <c r="C41" s="7" t="s">
        <v>23</v>
      </c>
      <c r="D41" s="8">
        <v>100</v>
      </c>
      <c r="E41" s="42"/>
      <c r="F41" s="8">
        <f t="shared" si="5"/>
        <v>0</v>
      </c>
      <c r="G41" s="2"/>
    </row>
    <row r="42" spans="1:7" ht="30" x14ac:dyDescent="0.25">
      <c r="A42" s="19" t="s">
        <v>5</v>
      </c>
      <c r="B42" s="18" t="s">
        <v>34</v>
      </c>
      <c r="C42" s="7" t="s">
        <v>10</v>
      </c>
      <c r="D42" s="8">
        <v>2540</v>
      </c>
      <c r="E42" s="42"/>
      <c r="F42" s="8">
        <f t="shared" si="5"/>
        <v>0</v>
      </c>
      <c r="G42" s="2"/>
    </row>
    <row r="43" spans="1:7" ht="30" x14ac:dyDescent="0.25">
      <c r="A43" s="19" t="s">
        <v>6</v>
      </c>
      <c r="B43" s="18" t="s">
        <v>42</v>
      </c>
      <c r="C43" s="29" t="s">
        <v>23</v>
      </c>
      <c r="D43" s="8">
        <v>550</v>
      </c>
      <c r="E43" s="42"/>
      <c r="F43" s="8">
        <f t="shared" si="5"/>
        <v>0</v>
      </c>
      <c r="G43" s="2"/>
    </row>
    <row r="44" spans="1:7" ht="18" x14ac:dyDescent="0.25">
      <c r="A44" s="19" t="s">
        <v>45</v>
      </c>
      <c r="B44" s="18" t="s">
        <v>36</v>
      </c>
      <c r="C44" s="29" t="s">
        <v>35</v>
      </c>
      <c r="D44" s="8">
        <v>2540</v>
      </c>
      <c r="E44" s="42"/>
      <c r="F44" s="8">
        <f t="shared" si="5"/>
        <v>0</v>
      </c>
      <c r="G44" s="2"/>
    </row>
    <row r="45" spans="1:7" ht="30" x14ac:dyDescent="0.25">
      <c r="A45" s="19" t="s">
        <v>48</v>
      </c>
      <c r="B45" s="18" t="s">
        <v>41</v>
      </c>
      <c r="C45" s="7" t="s">
        <v>37</v>
      </c>
      <c r="D45" s="8">
        <v>320</v>
      </c>
      <c r="E45" s="42"/>
      <c r="F45" s="9">
        <f t="shared" si="5"/>
        <v>0</v>
      </c>
    </row>
    <row r="46" spans="1:7" ht="20.25" customHeight="1" x14ac:dyDescent="0.25">
      <c r="A46" s="36" t="s">
        <v>31</v>
      </c>
      <c r="B46" s="36"/>
      <c r="C46" s="20"/>
      <c r="D46" s="10"/>
      <c r="E46" s="10"/>
      <c r="F46" s="11">
        <f>SUM(F40:F45)</f>
        <v>0</v>
      </c>
    </row>
    <row r="47" spans="1:7" ht="30" customHeight="1" x14ac:dyDescent="0.25">
      <c r="A47" s="41" t="s">
        <v>2</v>
      </c>
      <c r="B47" s="41"/>
      <c r="C47" s="41"/>
      <c r="D47" s="41"/>
      <c r="E47" s="41"/>
      <c r="F47" s="41"/>
    </row>
    <row r="48" spans="1:7" ht="30" customHeight="1" x14ac:dyDescent="0.25">
      <c r="A48" s="14" t="s">
        <v>12</v>
      </c>
      <c r="B48" s="15" t="s">
        <v>21</v>
      </c>
      <c r="C48" s="14"/>
      <c r="D48" s="21"/>
      <c r="E48" s="21"/>
      <c r="F48" s="13">
        <f>+F5</f>
        <v>0</v>
      </c>
    </row>
    <row r="49" spans="1:6" ht="30" customHeight="1" x14ac:dyDescent="0.25">
      <c r="A49" s="14" t="s">
        <v>13</v>
      </c>
      <c r="B49" s="15" t="s">
        <v>29</v>
      </c>
      <c r="C49" s="14"/>
      <c r="D49" s="21"/>
      <c r="E49" s="21"/>
      <c r="F49" s="13">
        <f>+F10</f>
        <v>0</v>
      </c>
    </row>
    <row r="50" spans="1:6" ht="30" customHeight="1" x14ac:dyDescent="0.25">
      <c r="A50" s="12" t="s">
        <v>38</v>
      </c>
      <c r="B50" s="12" t="s">
        <v>22</v>
      </c>
      <c r="C50" s="12"/>
      <c r="D50" s="22"/>
      <c r="E50" s="22"/>
      <c r="F50" s="13">
        <f>+F21</f>
        <v>0</v>
      </c>
    </row>
    <row r="51" spans="1:6" ht="30" customHeight="1" x14ac:dyDescent="0.25">
      <c r="A51" s="12" t="s">
        <v>28</v>
      </c>
      <c r="B51" s="12" t="s">
        <v>55</v>
      </c>
      <c r="C51" s="12"/>
      <c r="D51" s="22"/>
      <c r="E51" s="22"/>
      <c r="F51" s="13">
        <f>+F26</f>
        <v>0</v>
      </c>
    </row>
    <row r="52" spans="1:6" ht="30" customHeight="1" x14ac:dyDescent="0.25">
      <c r="A52" s="12" t="s">
        <v>32</v>
      </c>
      <c r="B52" s="12" t="s">
        <v>40</v>
      </c>
      <c r="C52" s="12"/>
      <c r="D52" s="22"/>
      <c r="E52" s="22"/>
      <c r="F52" s="13">
        <f>+F29</f>
        <v>0</v>
      </c>
    </row>
    <row r="53" spans="1:6" ht="30" customHeight="1" x14ac:dyDescent="0.25">
      <c r="A53" s="12" t="s">
        <v>43</v>
      </c>
      <c r="B53" s="12" t="s">
        <v>56</v>
      </c>
      <c r="C53" s="12"/>
      <c r="D53" s="22"/>
      <c r="E53" s="22"/>
      <c r="F53" s="13">
        <f>+F33</f>
        <v>0</v>
      </c>
    </row>
    <row r="54" spans="1:6" ht="30" customHeight="1" x14ac:dyDescent="0.25">
      <c r="A54" s="12" t="s">
        <v>57</v>
      </c>
      <c r="B54" s="12" t="s">
        <v>64</v>
      </c>
      <c r="C54" s="12"/>
      <c r="D54" s="22"/>
      <c r="E54" s="22"/>
      <c r="F54" s="13">
        <f>+F38</f>
        <v>0</v>
      </c>
    </row>
    <row r="55" spans="1:6" ht="30" customHeight="1" x14ac:dyDescent="0.25">
      <c r="A55" s="16" t="s">
        <v>62</v>
      </c>
      <c r="B55" s="16" t="s">
        <v>33</v>
      </c>
      <c r="C55" s="16"/>
      <c r="D55" s="23"/>
      <c r="E55" s="23"/>
      <c r="F55" s="17">
        <f>+F46</f>
        <v>0</v>
      </c>
    </row>
    <row r="56" spans="1:6" ht="30" customHeight="1" x14ac:dyDescent="0.25">
      <c r="A56" s="31" t="s">
        <v>20</v>
      </c>
      <c r="B56" s="31"/>
      <c r="C56" s="31"/>
      <c r="D56" s="32"/>
      <c r="E56" s="32"/>
      <c r="F56" s="33">
        <f>SUM(F48:F55)</f>
        <v>0</v>
      </c>
    </row>
    <row r="57" spans="1:6" ht="30" customHeight="1" x14ac:dyDescent="0.25">
      <c r="A57" s="12" t="s">
        <v>78</v>
      </c>
      <c r="B57" s="12"/>
      <c r="C57" s="12"/>
      <c r="D57" s="22"/>
      <c r="E57" s="22"/>
      <c r="F57" s="13">
        <f>+F56*0.1</f>
        <v>0</v>
      </c>
    </row>
    <row r="58" spans="1:6" ht="30" customHeight="1" x14ac:dyDescent="0.25">
      <c r="A58" s="31" t="s">
        <v>44</v>
      </c>
      <c r="B58" s="31"/>
      <c r="C58" s="31"/>
      <c r="D58" s="32"/>
      <c r="E58" s="32"/>
      <c r="F58" s="33">
        <f>SUM(F56:F57)</f>
        <v>0</v>
      </c>
    </row>
    <row r="59" spans="1:6" ht="30" customHeight="1" x14ac:dyDescent="0.25">
      <c r="A59" s="12" t="s">
        <v>15</v>
      </c>
      <c r="B59" s="12"/>
      <c r="C59" s="12"/>
      <c r="D59" s="22"/>
      <c r="E59" s="22"/>
      <c r="F59" s="13">
        <f>+F58*0.22</f>
        <v>0</v>
      </c>
    </row>
    <row r="60" spans="1:6" ht="30" customHeight="1" x14ac:dyDescent="0.25">
      <c r="A60" s="31" t="s">
        <v>14</v>
      </c>
      <c r="B60" s="31"/>
      <c r="C60" s="31"/>
      <c r="D60" s="32"/>
      <c r="E60" s="32"/>
      <c r="F60" s="33">
        <f>SUM(F58:F59)</f>
        <v>0</v>
      </c>
    </row>
    <row r="61" spans="1:6" ht="54.75" customHeight="1" x14ac:dyDescent="0.25"/>
    <row r="62" spans="1:6" ht="14.45" customHeight="1" x14ac:dyDescent="0.25">
      <c r="A62" s="40" t="s">
        <v>16</v>
      </c>
      <c r="B62" s="40"/>
      <c r="C62" s="30" t="s">
        <v>17</v>
      </c>
      <c r="D62" s="24"/>
      <c r="E62" s="1"/>
    </row>
    <row r="63" spans="1:6" ht="24" customHeight="1" x14ac:dyDescent="0.25">
      <c r="A63" s="43"/>
      <c r="B63" s="43"/>
      <c r="C63" s="44"/>
      <c r="D63" s="44"/>
      <c r="E63" s="44"/>
      <c r="F63" s="44"/>
    </row>
  </sheetData>
  <sheetProtection algorithmName="SHA-512" hashValue="ZE0c51JucTDffxYtu3qTbS9x3ZANYlnY6E3ayTUxdsbcPpPw99ycMzHEIZJGzf1yPgji4wFpxqAZnfjVxRH9sA==" saltValue="lTbjE2uvZDhxfdCtzVIUnQ==" spinCount="100000" sheet="1" objects="1" scenarios="1" formatColumns="0" formatRows="0"/>
  <mergeCells count="21">
    <mergeCell ref="A63:B63"/>
    <mergeCell ref="A47:F47"/>
    <mergeCell ref="A62:B62"/>
    <mergeCell ref="A5:B5"/>
    <mergeCell ref="A6:F6"/>
    <mergeCell ref="A11:F11"/>
    <mergeCell ref="A39:F39"/>
    <mergeCell ref="A46:B46"/>
    <mergeCell ref="A27:F27"/>
    <mergeCell ref="A29:B29"/>
    <mergeCell ref="A38:B38"/>
    <mergeCell ref="A22:F22"/>
    <mergeCell ref="C63:F63"/>
    <mergeCell ref="A26:B26"/>
    <mergeCell ref="A30:F30"/>
    <mergeCell ref="A33:B33"/>
    <mergeCell ref="A34:F34"/>
    <mergeCell ref="A1:F1"/>
    <mergeCell ref="A21:B21"/>
    <mergeCell ref="A10:B10"/>
    <mergeCell ref="A3:F3"/>
  </mergeCells>
  <pageMargins left="0.70866141732283472" right="0.70866141732283472" top="0.74803149606299213" bottom="0.74803149606299213" header="0.11811023622047245" footer="0.31496062992125984"/>
  <pageSetup paperSize="9" orientation="portrait" horizontalDpi="4294967295" verticalDpi="4294967295" r:id="rId1"/>
  <rowBreaks count="2" manualBreakCount="2">
    <brk id="21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Popis del</vt:lpstr>
      <vt:lpstr>List2</vt:lpstr>
      <vt:lpstr>List3</vt:lpstr>
      <vt:lpstr>List1</vt:lpstr>
      <vt:lpstr>'Popis del'!Področje_tiskanja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Boštjan Uršič</cp:lastModifiedBy>
  <cp:lastPrinted>2021-09-09T08:48:44Z</cp:lastPrinted>
  <dcterms:created xsi:type="dcterms:W3CDTF">2011-01-27T17:42:37Z</dcterms:created>
  <dcterms:modified xsi:type="dcterms:W3CDTF">2021-09-09T08:51:17Z</dcterms:modified>
</cp:coreProperties>
</file>